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2" activeTab="0"/>
  </bookViews>
  <sheets>
    <sheet name="OrçamentoGlobal" sheetId="1" r:id="rId1"/>
  </sheets>
  <definedNames>
    <definedName name="_xlnm__FilterDatabase" localSheetId="0">'OrçamentoGlobal'!$A$16:$CX$30</definedName>
    <definedName name="_xlnm__FilterDatabase_0" localSheetId="0">'OrçamentoGlobal'!$A$16:$CX$30</definedName>
    <definedName name="_xlnm_Print_Area" localSheetId="0">'OrçamentoGlobal'!$A$13:$V$39</definedName>
    <definedName name="_xlnm_Print_Area_0" localSheetId="0">'OrçamentoGlobal'!$A$13:$V$39</definedName>
    <definedName name="_xlnm_Print_Titles" localSheetId="0">'OrçamentoGlobal'!$1:$16</definedName>
    <definedName name="_xlnm_Print_Titles_0" localSheetId="0">'OrçamentoGlobal'!$1:$16</definedName>
    <definedName name="Ano">NA()</definedName>
    <definedName name="_xlnm.Print_Area" localSheetId="0">'OrçamentoGlobal'!$A$13:$V$39</definedName>
    <definedName name="Categoria">NA()</definedName>
    <definedName name="Estado">NA()</definedName>
    <definedName name="Excel_BuiltIn__FilterDatabase" localSheetId="0">'OrçamentoGlobal'!$A$16:$CX$30</definedName>
    <definedName name="Mês">NA()</definedName>
    <definedName name="Refeição">NA()</definedName>
    <definedName name="_xlnm.Print_Titles" localSheetId="0">'OrçamentoGlobal'!$1:$16</definedName>
  </definedNames>
  <calcPr fullCalcOnLoad="1"/>
</workbook>
</file>

<file path=xl/sharedStrings.xml><?xml version="1.0" encoding="utf-8"?>
<sst xmlns="http://schemas.openxmlformats.org/spreadsheetml/2006/main" count="83" uniqueCount="78">
  <si>
    <t>ORÇAMENTO GLOBAL DA OPERAÇÃO</t>
  </si>
  <si>
    <t>Designação da Operação:</t>
  </si>
  <si>
    <t>Beneficiário Líder/Coordenador:</t>
  </si>
  <si>
    <t>NIF:</t>
  </si>
  <si>
    <t>Aviso de Concurso:</t>
  </si>
  <si>
    <t>Unidade: Euro</t>
  </si>
  <si>
    <t>Beneficiário</t>
  </si>
  <si>
    <t>Componente
(código e designação) Sistema de Informação</t>
  </si>
  <si>
    <t>Ação
(n.º Designação)</t>
  </si>
  <si>
    <t>Descrição da Despesa</t>
  </si>
  <si>
    <t>Ano</t>
  </si>
  <si>
    <t>Investimento Proposto Total</t>
  </si>
  <si>
    <t>Investimento Elegível Proposto</t>
  </si>
  <si>
    <t>Procedimento Contratual</t>
  </si>
  <si>
    <t>Método de Cálculo do Investimento Elegível Proposto</t>
  </si>
  <si>
    <t>Documento de Suporte</t>
  </si>
  <si>
    <t>NIF</t>
  </si>
  <si>
    <t>Designação</t>
  </si>
  <si>
    <t>Se aplicável, identifique a taxa pro rata</t>
  </si>
  <si>
    <t>Total sem IVA</t>
  </si>
  <si>
    <t>Elegível</t>
  </si>
  <si>
    <t>Não Elegível</t>
  </si>
  <si>
    <t>TX IVA</t>
  </si>
  <si>
    <t>IVA Total</t>
  </si>
  <si>
    <t xml:space="preserve">IVA Elegível </t>
  </si>
  <si>
    <t>IVA Não Elegível</t>
  </si>
  <si>
    <t>Total C/ IVA</t>
  </si>
  <si>
    <t>Data de Abertura do Procedimento</t>
  </si>
  <si>
    <t>Tipo</t>
  </si>
  <si>
    <t>Valor Base</t>
  </si>
  <si>
    <t>Valor Contratual sem IVA</t>
  </si>
  <si>
    <t>12(TX* 8)</t>
  </si>
  <si>
    <t>13(TX*9)</t>
  </si>
  <si>
    <t>14(TX*10)</t>
  </si>
  <si>
    <t>XXXX</t>
  </si>
  <si>
    <t xml:space="preserve">Município de </t>
  </si>
  <si>
    <t xml:space="preserve">Estudos, Pareceres, Projetos e Consultoria </t>
  </si>
  <si>
    <t xml:space="preserve">1 - Estudo Geológico </t>
  </si>
  <si>
    <t>Realização de estudo geológico relativo à implantação do -----</t>
  </si>
  <si>
    <t>Ajuste Directo Simplificado Artigo 128º CCP</t>
  </si>
  <si>
    <t>Não foi proposto o valor da despesa realizada em data anterior a 01/01/2014</t>
  </si>
  <si>
    <t>Documentação de despesa  emitida pela empresa e processada pelos serviços do município</t>
  </si>
  <si>
    <t>2 - Projecto Técnico de Execução</t>
  </si>
  <si>
    <t>Realização do Projecto Técnico relativo à obra do  …</t>
  </si>
  <si>
    <t>Ajuste Directo Consulta a três entidades Artigo 122 e seguintes do CCP</t>
  </si>
  <si>
    <t>Valor da despesa  emitida pela empresa e processada pelos serviços do município</t>
  </si>
  <si>
    <t>Edifícios</t>
  </si>
  <si>
    <t>Empreitada</t>
  </si>
  <si>
    <t>Realização da empreitada de reabilitação do -----</t>
  </si>
  <si>
    <t>Concurso público a realizar</t>
  </si>
  <si>
    <t>Orçamento de projecto</t>
  </si>
  <si>
    <t>TOTAL</t>
  </si>
  <si>
    <t>Os valores preenchidos devem ser apagados, já que são um exemplo.</t>
  </si>
  <si>
    <t xml:space="preserve">3 - Encargos com Instalações </t>
  </si>
  <si>
    <t>4 - Comunicações</t>
  </si>
  <si>
    <t>5 - Seguros</t>
  </si>
  <si>
    <t xml:space="preserve">6 - Deslocações e Estadas </t>
  </si>
  <si>
    <t xml:space="preserve">7 - Estudos, Pareceres, Projetos e Consultoria </t>
  </si>
  <si>
    <t>8 - Formação</t>
  </si>
  <si>
    <t>9 - Seminários, Exposições e Similares</t>
  </si>
  <si>
    <t>10 - Publicidade e Divulgação</t>
  </si>
  <si>
    <t>11 - Assistência Técnica</t>
  </si>
  <si>
    <t xml:space="preserve">12 - Outros Serviços </t>
  </si>
  <si>
    <t>13 - Terrenos</t>
  </si>
  <si>
    <t>14 - Habitações</t>
  </si>
  <si>
    <t>15 - Edifícios</t>
  </si>
  <si>
    <t>16 - Construções diversas</t>
  </si>
  <si>
    <t>18 - Equipamento de Transporte</t>
  </si>
  <si>
    <t>19 - Equipamento de informática</t>
  </si>
  <si>
    <t>20 - Software Informático</t>
  </si>
  <si>
    <t>21 - Equipamento Administrativo</t>
  </si>
  <si>
    <t>22 - Equipamento Básico</t>
  </si>
  <si>
    <t>23 - Ferramentas e Utensílios</t>
  </si>
  <si>
    <t>24 - Investimentos Incorpóreos</t>
  </si>
  <si>
    <t xml:space="preserve">25 - Outras despesas </t>
  </si>
  <si>
    <t>27 - Ajustamentos de preços (Revisão de Preços)</t>
  </si>
  <si>
    <t>16(9+13)</t>
  </si>
  <si>
    <t>15(9+10+13+14)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</si>
</sst>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,\€_-;\-* #,##0.00,\€_-;_-* \-??&quot; €&quot;_-;_-@_-"/>
    <numFmt numFmtId="165" formatCode="dd/mm/yyyy;@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</numFmts>
  <fonts count="30">
    <font>
      <sz val="10"/>
      <name val="Arial"/>
      <family val="2"/>
    </font>
    <font>
      <sz val="9"/>
      <color indexed="8"/>
      <name val="Calibri Light"/>
      <family val="2"/>
    </font>
    <font>
      <sz val="8"/>
      <color indexed="54"/>
      <name val="Calibri Light"/>
      <family val="2"/>
    </font>
    <font>
      <b/>
      <sz val="9"/>
      <color indexed="54"/>
      <name val="Calibri Light"/>
      <family val="2"/>
    </font>
    <font>
      <b/>
      <sz val="14"/>
      <color indexed="63"/>
      <name val="Calibri Light"/>
      <family val="2"/>
    </font>
    <font>
      <b/>
      <sz val="9"/>
      <color indexed="8"/>
      <name val="Calibri Light"/>
      <family val="2"/>
    </font>
    <font>
      <b/>
      <sz val="12"/>
      <color indexed="63"/>
      <name val="Calibri Light"/>
      <family val="2"/>
    </font>
    <font>
      <sz val="10"/>
      <color indexed="9"/>
      <name val="Trebuchet MS"/>
      <family val="2"/>
    </font>
    <font>
      <sz val="8"/>
      <name val="Calibri Light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Trebuchet MS"/>
      <family val="2"/>
    </font>
    <font>
      <b/>
      <sz val="9"/>
      <name val="Calibri Light"/>
      <family val="2"/>
    </font>
    <font>
      <sz val="10"/>
      <name val="Calibri Light"/>
      <family val="2"/>
    </font>
    <font>
      <b/>
      <sz val="12"/>
      <color indexed="12"/>
      <name val="Calibri Light"/>
      <family val="2"/>
    </font>
    <font>
      <b/>
      <sz val="10"/>
      <name val="Calibri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b/>
      <sz val="10"/>
      <name val="Arial"/>
      <family val="2"/>
    </font>
    <font>
      <b/>
      <sz val="7"/>
      <name val="Calibri Light"/>
      <family val="2"/>
    </font>
    <font>
      <sz val="8"/>
      <name val="Calibri"/>
      <family val="2"/>
    </font>
    <font>
      <sz val="7"/>
      <name val="Calibri Light"/>
      <family val="2"/>
    </font>
    <font>
      <b/>
      <sz val="8"/>
      <name val="Calibri"/>
      <family val="2"/>
    </font>
    <font>
      <sz val="9"/>
      <name val="Calibri Light"/>
      <family val="2"/>
    </font>
    <font>
      <i/>
      <sz val="8"/>
      <name val="Calibri"/>
      <family val="2"/>
    </font>
    <font>
      <sz val="10"/>
      <color indexed="10"/>
      <name val="Calibri Light"/>
      <family val="2"/>
    </font>
    <font>
      <sz val="10"/>
      <color indexed="9"/>
      <name val="Calibri Light"/>
      <family val="2"/>
    </font>
    <font>
      <sz val="8"/>
      <color indexed="9"/>
      <name val="Calibri Light"/>
      <family val="2"/>
    </font>
    <font>
      <sz val="7"/>
      <name val="Verdana"/>
      <family val="2"/>
    </font>
    <font>
      <b/>
      <sz val="6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5" fillId="2" borderId="1" xfId="0" applyFont="1" applyFill="1" applyBorder="1" applyAlignment="1" applyProtection="1">
      <alignment horizontal="center" vertical="center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5" fillId="2" borderId="3" xfId="0" applyFont="1" applyFill="1" applyBorder="1" applyAlignment="1" applyProtection="1">
      <alignment horizontal="center" vertical="center"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horizontal="center" vertical="center"/>
      <protection/>
    </xf>
    <xf numFmtId="0" fontId="15" fillId="2" borderId="5" xfId="0" applyNumberFormat="1" applyFont="1" applyFill="1" applyBorder="1" applyAlignment="1" applyProtection="1">
      <alignment horizontal="center" vertical="center"/>
      <protection/>
    </xf>
    <xf numFmtId="0" fontId="15" fillId="2" borderId="6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4" fontId="20" fillId="0" borderId="1" xfId="15" applyNumberFormat="1" applyFont="1" applyBorder="1" applyAlignment="1" applyProtection="1">
      <alignment horizontal="right" vertical="center"/>
      <protection locked="0"/>
    </xf>
    <xf numFmtId="4" fontId="20" fillId="0" borderId="7" xfId="15" applyNumberFormat="1" applyFont="1" applyBorder="1" applyAlignment="1" applyProtection="1">
      <alignment horizontal="right" vertical="center"/>
      <protection locked="0"/>
    </xf>
    <xf numFmtId="4" fontId="20" fillId="3" borderId="1" xfId="15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65" fontId="20" fillId="0" borderId="1" xfId="15" applyNumberFormat="1" applyFont="1" applyBorder="1" applyAlignment="1" applyProtection="1">
      <alignment vertical="center"/>
      <protection locked="0"/>
    </xf>
    <xf numFmtId="4" fontId="20" fillId="0" borderId="1" xfId="15" applyNumberFormat="1" applyFont="1" applyBorder="1" applyAlignment="1" applyProtection="1">
      <alignment vertical="center" wrapText="1"/>
      <protection locked="0"/>
    </xf>
    <xf numFmtId="4" fontId="20" fillId="0" borderId="1" xfId="15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2" fontId="22" fillId="2" borderId="8" xfId="0" applyNumberFormat="1" applyFont="1" applyFill="1" applyBorder="1" applyAlignment="1" applyProtection="1">
      <alignment vertical="center" wrapText="1"/>
      <protection locked="0"/>
    </xf>
    <xf numFmtId="4" fontId="22" fillId="2" borderId="8" xfId="0" applyNumberFormat="1" applyFont="1" applyFill="1" applyBorder="1" applyAlignment="1" applyProtection="1">
      <alignment vertical="center" wrapText="1"/>
      <protection locked="0"/>
    </xf>
    <xf numFmtId="4" fontId="22" fillId="2" borderId="8" xfId="0" applyNumberFormat="1" applyFont="1" applyFill="1" applyBorder="1" applyAlignment="1" applyProtection="1">
      <alignment vertical="center" wrapText="1"/>
      <protection/>
    </xf>
    <xf numFmtId="4" fontId="22" fillId="2" borderId="9" xfId="0" applyNumberFormat="1" applyFont="1" applyFill="1" applyBorder="1" applyAlignment="1" applyProtection="1">
      <alignment vertical="center" wrapText="1"/>
      <protection locked="0"/>
    </xf>
    <xf numFmtId="2" fontId="17" fillId="2" borderId="9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/>
      <protection locked="0"/>
    </xf>
    <xf numFmtId="2" fontId="22" fillId="0" borderId="0" xfId="0" applyNumberFormat="1" applyFont="1" applyBorder="1" applyAlignment="1" applyProtection="1">
      <alignment vertical="center" wrapText="1"/>
      <protection locked="0"/>
    </xf>
    <xf numFmtId="4" fontId="22" fillId="0" borderId="0" xfId="0" applyNumberFormat="1" applyFont="1" applyBorder="1" applyAlignment="1" applyProtection="1">
      <alignment vertical="center" wrapText="1"/>
      <protection locked="0"/>
    </xf>
    <xf numFmtId="4" fontId="22" fillId="0" borderId="0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vertical="top"/>
      <protection locked="0"/>
    </xf>
    <xf numFmtId="49" fontId="8" fillId="0" borderId="0" xfId="0" applyNumberFormat="1" applyFont="1" applyAlignment="1" applyProtection="1">
      <alignment vertical="top" wrapText="1"/>
      <protection locked="0"/>
    </xf>
    <xf numFmtId="49" fontId="20" fillId="0" borderId="0" xfId="0" applyNumberFormat="1" applyFont="1" applyAlignment="1" applyProtection="1">
      <alignment vertical="top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 vertical="top"/>
      <protection/>
    </xf>
    <xf numFmtId="0" fontId="2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4" fontId="20" fillId="0" borderId="10" xfId="15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5" fontId="20" fillId="0" borderId="10" xfId="15" applyNumberFormat="1" applyFont="1" applyBorder="1" applyAlignment="1" applyProtection="1">
      <alignment horizontal="center" vertical="center"/>
      <protection locked="0"/>
    </xf>
    <xf numFmtId="4" fontId="20" fillId="0" borderId="10" xfId="15" applyNumberFormat="1" applyFont="1" applyBorder="1" applyAlignment="1" applyProtection="1">
      <alignment horizontal="center" vertical="center" wrapText="1"/>
      <protection locked="0"/>
    </xf>
    <xf numFmtId="4" fontId="20" fillId="0" borderId="1" xfId="15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20" fillId="0" borderId="1" xfId="15" applyNumberFormat="1" applyFont="1" applyBorder="1" applyAlignment="1" applyProtection="1">
      <alignment horizontal="center" vertical="center"/>
      <protection locked="0"/>
    </xf>
    <xf numFmtId="4" fontId="20" fillId="0" borderId="1" xfId="15" applyNumberFormat="1" applyFont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1724025</xdr:colOff>
      <xdr:row>1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0</xdr:row>
      <xdr:rowOff>76200</xdr:rowOff>
    </xdr:from>
    <xdr:to>
      <xdr:col>3</xdr:col>
      <xdr:colOff>1114425</xdr:colOff>
      <xdr:row>1</xdr:row>
      <xdr:rowOff>228600</xdr:rowOff>
    </xdr:to>
    <xdr:pic>
      <xdr:nvPicPr>
        <xdr:cNvPr id="2" name="Picture 4" descr="Resultado de imagem para Logotipo Programa operacional alentej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7620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1181100</xdr:colOff>
      <xdr:row>0</xdr:row>
      <xdr:rowOff>38100</xdr:rowOff>
    </xdr:from>
    <xdr:to>
      <xdr:col>4</xdr:col>
      <xdr:colOff>238125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showGridLines="0" tabSelected="1" zoomScale="130" zoomScaleNormal="130" workbookViewId="0" topLeftCell="A1">
      <selection activeCell="A3" sqref="A3:V3"/>
    </sheetView>
  </sheetViews>
  <sheetFormatPr defaultColWidth="9.140625" defaultRowHeight="12.75"/>
  <cols>
    <col min="1" max="1" width="10.140625" style="1" customWidth="1"/>
    <col min="2" max="2" width="26.00390625" style="1" customWidth="1"/>
    <col min="3" max="3" width="10.8515625" style="1" customWidth="1"/>
    <col min="4" max="5" width="26.00390625" style="1" customWidth="1"/>
    <col min="6" max="6" width="24.421875" style="1" customWidth="1"/>
    <col min="7" max="7" width="5.7109375" style="1" customWidth="1"/>
    <col min="8" max="8" width="12.8515625" style="1" customWidth="1"/>
    <col min="9" max="10" width="11.00390625" style="1" customWidth="1"/>
    <col min="11" max="11" width="5.28125" style="1" customWidth="1"/>
    <col min="12" max="12" width="12.8515625" style="2" customWidth="1"/>
    <col min="13" max="13" width="11.00390625" style="1" customWidth="1"/>
    <col min="14" max="14" width="12.8515625" style="1" customWidth="1"/>
    <col min="15" max="16" width="12.8515625" style="2" customWidth="1"/>
    <col min="17" max="17" width="15.421875" style="1" customWidth="1"/>
    <col min="18" max="18" width="11.00390625" style="1" customWidth="1"/>
    <col min="19" max="19" width="11.57421875" style="1" customWidth="1"/>
    <col min="20" max="20" width="12.8515625" style="1" customWidth="1"/>
    <col min="21" max="21" width="16.57421875" style="1" customWidth="1"/>
    <col min="22" max="22" width="17.57421875" style="1" customWidth="1"/>
    <col min="23" max="16384" width="8.7109375" style="1" customWidth="1"/>
  </cols>
  <sheetData>
    <row r="1" spans="1:22" s="3" customFormat="1" ht="26.25" customHeight="1">
      <c r="A1" s="107"/>
      <c r="B1" s="107"/>
      <c r="C1" s="107"/>
      <c r="T1" s="4"/>
      <c r="U1" s="5"/>
      <c r="V1" s="5"/>
    </row>
    <row r="2" spans="1:256" s="7" customFormat="1" ht="21" customHeight="1">
      <c r="A2" s="108"/>
      <c r="B2"/>
      <c r="C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"/>
      <c r="IU2" s="1"/>
      <c r="IV2" s="1"/>
    </row>
    <row r="3" spans="1:98" s="8" customFormat="1" ht="18.7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256" s="7" customFormat="1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IU4" s="1"/>
      <c r="IV4" s="1"/>
    </row>
    <row r="5" spans="1:22" s="11" customFormat="1" ht="5.25" customHeight="1">
      <c r="A5" s="106"/>
      <c r="B5" s="106"/>
      <c r="C5" s="10"/>
      <c r="D5" s="10"/>
      <c r="E5" s="10"/>
      <c r="F5" s="10"/>
      <c r="G5" s="10"/>
      <c r="H5" s="106"/>
      <c r="I5" s="106"/>
      <c r="J5" s="10"/>
      <c r="K5" s="10"/>
      <c r="L5" s="106"/>
      <c r="M5" s="106"/>
      <c r="N5" s="106"/>
      <c r="O5" s="106"/>
      <c r="P5" s="10"/>
      <c r="Q5" s="106"/>
      <c r="R5" s="106"/>
      <c r="S5" s="106"/>
      <c r="T5" s="106"/>
      <c r="U5" s="106"/>
      <c r="V5" s="106"/>
    </row>
    <row r="6" spans="1:256" s="7" customFormat="1" ht="21.75" customHeight="1">
      <c r="A6" s="103" t="s">
        <v>1</v>
      </c>
      <c r="B6" s="103"/>
      <c r="C6" s="12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"/>
      <c r="S6" s="98"/>
      <c r="T6" s="98"/>
      <c r="U6" s="99"/>
      <c r="V6" s="99"/>
      <c r="IU6" s="1"/>
      <c r="IV6" s="1"/>
    </row>
    <row r="7" spans="1:256" s="7" customFormat="1" ht="7.5" customHeight="1">
      <c r="A7" s="103"/>
      <c r="B7" s="103"/>
      <c r="C7" s="1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"/>
      <c r="S7" s="98"/>
      <c r="T7" s="98"/>
      <c r="U7" s="99"/>
      <c r="V7" s="99"/>
      <c r="IU7" s="1"/>
      <c r="IV7" s="1"/>
    </row>
    <row r="8" spans="1:256" s="7" customFormat="1" ht="21.75" customHeight="1">
      <c r="A8" s="103" t="s">
        <v>2</v>
      </c>
      <c r="B8" s="103"/>
      <c r="C8" s="12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"/>
      <c r="S8" s="103" t="s">
        <v>3</v>
      </c>
      <c r="T8" s="103"/>
      <c r="U8" s="15"/>
      <c r="V8" s="16"/>
      <c r="IU8" s="1"/>
      <c r="IV8" s="1"/>
    </row>
    <row r="9" spans="1:256" s="7" customFormat="1" ht="6.75" customHeight="1">
      <c r="A9" s="103"/>
      <c r="B9" s="10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"/>
      <c r="S9" s="98"/>
      <c r="T9" s="98"/>
      <c r="U9" s="99"/>
      <c r="V9" s="99"/>
      <c r="IU9" s="1"/>
      <c r="IV9" s="1"/>
    </row>
    <row r="10" spans="1:256" s="7" customFormat="1" ht="21.75" customHeight="1">
      <c r="A10" s="103" t="s">
        <v>4</v>
      </c>
      <c r="B10" s="103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"/>
      <c r="S10" s="98"/>
      <c r="T10" s="98"/>
      <c r="U10" s="99"/>
      <c r="V10" s="99"/>
      <c r="IU10" s="1"/>
      <c r="IV10" s="1"/>
    </row>
    <row r="11" spans="1:256" s="7" customFormat="1" ht="8.25" customHeight="1">
      <c r="A11" s="102"/>
      <c r="B11" s="102"/>
      <c r="C11" s="17"/>
      <c r="D11" s="17"/>
      <c r="E11" s="17"/>
      <c r="F11" s="14"/>
      <c r="G11" s="14"/>
      <c r="H11" s="98"/>
      <c r="I11" s="98"/>
      <c r="J11" s="14"/>
      <c r="K11" s="14"/>
      <c r="L11" s="98"/>
      <c r="M11" s="98"/>
      <c r="N11" s="98"/>
      <c r="O11" s="98"/>
      <c r="P11" s="14"/>
      <c r="Q11" s="98"/>
      <c r="R11" s="98"/>
      <c r="S11" s="98"/>
      <c r="T11" s="98"/>
      <c r="U11" s="99"/>
      <c r="V11" s="9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IU11" s="1"/>
      <c r="IV11" s="1"/>
    </row>
    <row r="12" spans="1:256" s="7" customFormat="1" ht="18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20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IU12" s="1"/>
      <c r="IV12" s="1"/>
    </row>
    <row r="13" spans="1:22" s="24" customFormat="1" ht="15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23" t="s">
        <v>5</v>
      </c>
    </row>
    <row r="14" spans="1:23" s="29" customFormat="1" ht="39" customHeight="1">
      <c r="A14" s="100" t="s">
        <v>6</v>
      </c>
      <c r="B14" s="100"/>
      <c r="C14" s="100"/>
      <c r="D14" s="101" t="s">
        <v>7</v>
      </c>
      <c r="E14" s="101" t="s">
        <v>8</v>
      </c>
      <c r="F14" s="100" t="s">
        <v>9</v>
      </c>
      <c r="G14" s="101" t="s">
        <v>10</v>
      </c>
      <c r="H14" s="100" t="s">
        <v>11</v>
      </c>
      <c r="I14" s="100"/>
      <c r="J14" s="100"/>
      <c r="K14" s="100"/>
      <c r="L14" s="100"/>
      <c r="M14" s="100"/>
      <c r="N14" s="100"/>
      <c r="O14" s="100"/>
      <c r="P14" s="101" t="s">
        <v>12</v>
      </c>
      <c r="Q14" s="95" t="s">
        <v>13</v>
      </c>
      <c r="R14" s="95"/>
      <c r="S14" s="95"/>
      <c r="T14" s="95"/>
      <c r="U14" s="96" t="s">
        <v>14</v>
      </c>
      <c r="V14" s="96" t="s">
        <v>15</v>
      </c>
      <c r="W14" s="28"/>
    </row>
    <row r="15" spans="1:23" s="32" customFormat="1" ht="46.5" customHeight="1">
      <c r="A15" s="25" t="s">
        <v>16</v>
      </c>
      <c r="B15" s="27" t="s">
        <v>17</v>
      </c>
      <c r="C15" s="30" t="s">
        <v>18</v>
      </c>
      <c r="D15" s="101"/>
      <c r="E15" s="101"/>
      <c r="F15" s="101"/>
      <c r="G15" s="101"/>
      <c r="H15" s="31" t="s">
        <v>19</v>
      </c>
      <c r="I15" s="26" t="s">
        <v>20</v>
      </c>
      <c r="J15" s="26" t="s">
        <v>21</v>
      </c>
      <c r="K15" s="26" t="s">
        <v>22</v>
      </c>
      <c r="L15" s="25" t="s">
        <v>23</v>
      </c>
      <c r="M15" s="26" t="s">
        <v>24</v>
      </c>
      <c r="N15" s="26" t="s">
        <v>25</v>
      </c>
      <c r="O15" s="26" t="s">
        <v>26</v>
      </c>
      <c r="P15" s="101"/>
      <c r="Q15" s="26" t="s">
        <v>27</v>
      </c>
      <c r="R15" s="26" t="s">
        <v>28</v>
      </c>
      <c r="S15" s="26" t="s">
        <v>29</v>
      </c>
      <c r="T15" s="30" t="s">
        <v>30</v>
      </c>
      <c r="U15" s="96"/>
      <c r="V15" s="96"/>
      <c r="W15" s="28"/>
    </row>
    <row r="16" spans="1:23" s="41" customFormat="1" ht="13.5" customHeight="1">
      <c r="A16" s="33">
        <v>1</v>
      </c>
      <c r="B16" s="34">
        <v>2</v>
      </c>
      <c r="C16" s="35"/>
      <c r="D16" s="25">
        <v>3</v>
      </c>
      <c r="E16" s="25">
        <v>4</v>
      </c>
      <c r="F16" s="25">
        <v>5</v>
      </c>
      <c r="G16" s="25">
        <v>7</v>
      </c>
      <c r="H16" s="36">
        <v>8</v>
      </c>
      <c r="I16" s="37">
        <v>9</v>
      </c>
      <c r="J16" s="38">
        <v>10</v>
      </c>
      <c r="K16" s="38">
        <v>11</v>
      </c>
      <c r="L16" s="33" t="s">
        <v>31</v>
      </c>
      <c r="M16" s="33" t="s">
        <v>32</v>
      </c>
      <c r="N16" s="33" t="s">
        <v>33</v>
      </c>
      <c r="O16" s="33" t="s">
        <v>77</v>
      </c>
      <c r="P16" s="33" t="s">
        <v>76</v>
      </c>
      <c r="Q16" s="33">
        <v>17</v>
      </c>
      <c r="R16" s="33">
        <v>18</v>
      </c>
      <c r="S16" s="33">
        <v>19</v>
      </c>
      <c r="T16" s="34">
        <v>20</v>
      </c>
      <c r="U16" s="39">
        <v>21</v>
      </c>
      <c r="V16" s="39">
        <v>22</v>
      </c>
      <c r="W16" s="40"/>
    </row>
    <row r="17" spans="1:23" s="48" customFormat="1" ht="27" customHeight="1">
      <c r="A17" s="97" t="s">
        <v>34</v>
      </c>
      <c r="B17" s="83" t="s">
        <v>35</v>
      </c>
      <c r="C17" s="83"/>
      <c r="D17" s="84" t="s">
        <v>36</v>
      </c>
      <c r="E17" s="83" t="s">
        <v>37</v>
      </c>
      <c r="F17" s="84" t="s">
        <v>38</v>
      </c>
      <c r="G17" s="43">
        <v>2013</v>
      </c>
      <c r="H17" s="44">
        <v>1500</v>
      </c>
      <c r="I17" s="45">
        <v>0</v>
      </c>
      <c r="J17" s="44">
        <v>1500</v>
      </c>
      <c r="K17" s="44">
        <v>0.23</v>
      </c>
      <c r="L17" s="46">
        <f aca="true" t="shared" si="0" ref="L17:L29">H17*K17</f>
        <v>345</v>
      </c>
      <c r="M17" s="44">
        <v>0</v>
      </c>
      <c r="N17" s="44">
        <v>345</v>
      </c>
      <c r="O17" s="46">
        <f>I17+J17+M17+N17</f>
        <v>1845</v>
      </c>
      <c r="P17" s="46">
        <f>I17+M17</f>
        <v>0</v>
      </c>
      <c r="Q17" s="93">
        <v>41548</v>
      </c>
      <c r="R17" s="94" t="s">
        <v>39</v>
      </c>
      <c r="S17" s="90">
        <v>3000</v>
      </c>
      <c r="T17" s="90">
        <v>3000</v>
      </c>
      <c r="U17" s="92" t="s">
        <v>40</v>
      </c>
      <c r="V17" s="92" t="s">
        <v>41</v>
      </c>
      <c r="W17" s="47"/>
    </row>
    <row r="18" spans="1:256" s="7" customFormat="1" ht="25.5" customHeight="1">
      <c r="A18" s="97"/>
      <c r="B18" s="83"/>
      <c r="C18" s="83"/>
      <c r="D18" s="84"/>
      <c r="E18" s="83"/>
      <c r="F18" s="84"/>
      <c r="G18" s="43">
        <v>2014</v>
      </c>
      <c r="H18" s="44">
        <v>1500</v>
      </c>
      <c r="I18" s="45">
        <v>1500</v>
      </c>
      <c r="J18" s="44">
        <v>0</v>
      </c>
      <c r="K18" s="44">
        <v>0.23</v>
      </c>
      <c r="L18" s="46">
        <f t="shared" si="0"/>
        <v>345</v>
      </c>
      <c r="M18" s="44">
        <v>345</v>
      </c>
      <c r="N18" s="44">
        <v>0</v>
      </c>
      <c r="O18" s="46">
        <f aca="true" t="shared" si="1" ref="O18:O29">I18+J18+M18+N18</f>
        <v>1845</v>
      </c>
      <c r="P18" s="46">
        <f aca="true" t="shared" si="2" ref="P18:P29">I18+M18</f>
        <v>1845</v>
      </c>
      <c r="Q18" s="93"/>
      <c r="R18" s="94"/>
      <c r="S18" s="90"/>
      <c r="T18" s="90"/>
      <c r="U18" s="92"/>
      <c r="V18" s="92"/>
      <c r="X18" s="48"/>
      <c r="Y18" s="48"/>
      <c r="Z18" s="48"/>
      <c r="AA18" s="48"/>
      <c r="AB18" s="48"/>
      <c r="IU18" s="1"/>
      <c r="IV18" s="1"/>
    </row>
    <row r="19" spans="1:256" s="7" customFormat="1" ht="25.5" customHeight="1">
      <c r="A19" s="97"/>
      <c r="B19" s="83"/>
      <c r="C19" s="83"/>
      <c r="D19" s="84"/>
      <c r="E19" s="83" t="s">
        <v>42</v>
      </c>
      <c r="F19" s="84" t="s">
        <v>43</v>
      </c>
      <c r="G19" s="42">
        <v>2014</v>
      </c>
      <c r="H19" s="44">
        <v>20000</v>
      </c>
      <c r="I19" s="44">
        <v>20000</v>
      </c>
      <c r="J19" s="44">
        <v>0</v>
      </c>
      <c r="K19" s="44">
        <v>0.23</v>
      </c>
      <c r="L19" s="46">
        <f t="shared" si="0"/>
        <v>4600</v>
      </c>
      <c r="M19" s="44">
        <f>I19*0.23</f>
        <v>4600</v>
      </c>
      <c r="N19" s="44">
        <v>0</v>
      </c>
      <c r="O19" s="46">
        <f t="shared" si="1"/>
        <v>24600</v>
      </c>
      <c r="P19" s="46">
        <f t="shared" si="2"/>
        <v>24600</v>
      </c>
      <c r="Q19" s="93">
        <v>41699</v>
      </c>
      <c r="R19" s="94" t="s">
        <v>44</v>
      </c>
      <c r="S19" s="90">
        <v>33500</v>
      </c>
      <c r="T19" s="90">
        <v>30000</v>
      </c>
      <c r="U19" s="91" t="s">
        <v>45</v>
      </c>
      <c r="V19" s="92" t="s">
        <v>41</v>
      </c>
      <c r="X19" s="48"/>
      <c r="Y19" s="48"/>
      <c r="Z19" s="48"/>
      <c r="AA19" s="48"/>
      <c r="AB19" s="48"/>
      <c r="IU19" s="1"/>
      <c r="IV19" s="1"/>
    </row>
    <row r="20" spans="1:256" s="7" customFormat="1" ht="25.5" customHeight="1">
      <c r="A20" s="97"/>
      <c r="B20" s="83"/>
      <c r="C20" s="83"/>
      <c r="D20" s="84"/>
      <c r="E20" s="83"/>
      <c r="F20" s="84"/>
      <c r="G20" s="42">
        <v>2015</v>
      </c>
      <c r="H20" s="44">
        <v>10000</v>
      </c>
      <c r="I20" s="44">
        <v>10000</v>
      </c>
      <c r="J20" s="44">
        <v>0</v>
      </c>
      <c r="K20" s="44">
        <v>0.23</v>
      </c>
      <c r="L20" s="46">
        <f t="shared" si="0"/>
        <v>2300</v>
      </c>
      <c r="M20" s="44">
        <f>I20*0.23</f>
        <v>2300</v>
      </c>
      <c r="N20" s="44">
        <v>0</v>
      </c>
      <c r="O20" s="46">
        <f t="shared" si="1"/>
        <v>12300</v>
      </c>
      <c r="P20" s="46">
        <f t="shared" si="2"/>
        <v>12300</v>
      </c>
      <c r="Q20" s="93"/>
      <c r="R20" s="94"/>
      <c r="S20" s="90"/>
      <c r="T20" s="90"/>
      <c r="U20" s="91"/>
      <c r="V20" s="92"/>
      <c r="IU20" s="1"/>
      <c r="IV20" s="1"/>
    </row>
    <row r="21" spans="1:256" s="7" customFormat="1" ht="25.5" customHeight="1">
      <c r="A21" s="83" t="s">
        <v>34</v>
      </c>
      <c r="B21" s="85" t="s">
        <v>35</v>
      </c>
      <c r="C21" s="83"/>
      <c r="D21" s="84" t="s">
        <v>46</v>
      </c>
      <c r="E21" s="83" t="s">
        <v>47</v>
      </c>
      <c r="F21" s="84" t="s">
        <v>48</v>
      </c>
      <c r="G21" s="43">
        <v>2016</v>
      </c>
      <c r="H21" s="44">
        <v>350000</v>
      </c>
      <c r="I21" s="45">
        <v>350000</v>
      </c>
      <c r="J21" s="44">
        <v>0</v>
      </c>
      <c r="K21" s="44">
        <v>0.06</v>
      </c>
      <c r="L21" s="46">
        <f t="shared" si="0"/>
        <v>21000</v>
      </c>
      <c r="M21" s="44">
        <f>I21*0.06</f>
        <v>21000</v>
      </c>
      <c r="N21" s="44">
        <v>0</v>
      </c>
      <c r="O21" s="46">
        <f t="shared" si="1"/>
        <v>371000</v>
      </c>
      <c r="P21" s="46">
        <f t="shared" si="2"/>
        <v>371000</v>
      </c>
      <c r="Q21" s="88"/>
      <c r="R21" s="89" t="s">
        <v>49</v>
      </c>
      <c r="S21" s="86">
        <v>900000</v>
      </c>
      <c r="T21" s="86"/>
      <c r="U21" s="87" t="s">
        <v>50</v>
      </c>
      <c r="V21" s="87"/>
      <c r="IU21" s="1"/>
      <c r="IV21" s="1"/>
    </row>
    <row r="22" spans="1:256" s="7" customFormat="1" ht="26.25" customHeight="1">
      <c r="A22" s="83"/>
      <c r="B22" s="85"/>
      <c r="C22" s="83"/>
      <c r="D22" s="84"/>
      <c r="E22" s="83"/>
      <c r="F22" s="84"/>
      <c r="G22" s="43">
        <v>2017</v>
      </c>
      <c r="H22" s="44">
        <v>500000</v>
      </c>
      <c r="I22" s="45">
        <v>500000</v>
      </c>
      <c r="J22" s="44">
        <v>0</v>
      </c>
      <c r="K22" s="44">
        <v>0.06</v>
      </c>
      <c r="L22" s="46">
        <f t="shared" si="0"/>
        <v>30000</v>
      </c>
      <c r="M22" s="44">
        <f>I22*0.06</f>
        <v>30000</v>
      </c>
      <c r="N22" s="44">
        <v>0</v>
      </c>
      <c r="O22" s="46">
        <f t="shared" si="1"/>
        <v>530000</v>
      </c>
      <c r="P22" s="46">
        <f t="shared" si="2"/>
        <v>530000</v>
      </c>
      <c r="Q22" s="88"/>
      <c r="R22" s="89"/>
      <c r="S22" s="86"/>
      <c r="T22" s="86"/>
      <c r="U22" s="87"/>
      <c r="V22" s="87"/>
      <c r="IU22" s="1"/>
      <c r="IV22" s="1"/>
    </row>
    <row r="23" spans="1:256" s="7" customFormat="1" ht="24.75" customHeight="1">
      <c r="A23" s="83" t="s">
        <v>34</v>
      </c>
      <c r="B23" s="85"/>
      <c r="C23" s="83"/>
      <c r="D23" s="84"/>
      <c r="E23" s="83"/>
      <c r="F23" s="84"/>
      <c r="G23" s="43"/>
      <c r="H23" s="44"/>
      <c r="I23" s="45"/>
      <c r="J23" s="44"/>
      <c r="K23" s="44"/>
      <c r="L23" s="46">
        <f t="shared" si="0"/>
        <v>0</v>
      </c>
      <c r="M23" s="44"/>
      <c r="N23" s="44"/>
      <c r="O23" s="46">
        <f t="shared" si="1"/>
        <v>0</v>
      </c>
      <c r="P23" s="46">
        <f t="shared" si="2"/>
        <v>0</v>
      </c>
      <c r="Q23" s="49"/>
      <c r="R23" s="50"/>
      <c r="S23" s="51"/>
      <c r="T23" s="51"/>
      <c r="U23" s="52"/>
      <c r="V23" s="52"/>
      <c r="X23" s="48"/>
      <c r="Y23" s="48"/>
      <c r="Z23" s="48"/>
      <c r="AA23" s="48"/>
      <c r="AB23" s="48"/>
      <c r="IU23" s="1"/>
      <c r="IV23" s="1"/>
    </row>
    <row r="24" spans="1:256" s="7" customFormat="1" ht="24.75" customHeight="1">
      <c r="A24" s="83"/>
      <c r="B24" s="85"/>
      <c r="C24" s="83"/>
      <c r="D24" s="84"/>
      <c r="E24" s="83"/>
      <c r="F24" s="84"/>
      <c r="G24" s="43"/>
      <c r="H24" s="44"/>
      <c r="I24" s="45"/>
      <c r="J24" s="44"/>
      <c r="K24" s="44"/>
      <c r="L24" s="46">
        <f t="shared" si="0"/>
        <v>0</v>
      </c>
      <c r="M24" s="44"/>
      <c r="N24" s="44"/>
      <c r="O24" s="46">
        <f t="shared" si="1"/>
        <v>0</v>
      </c>
      <c r="P24" s="46">
        <f t="shared" si="2"/>
        <v>0</v>
      </c>
      <c r="Q24" s="49"/>
      <c r="R24" s="50"/>
      <c r="S24" s="51"/>
      <c r="T24" s="51"/>
      <c r="U24" s="52"/>
      <c r="V24" s="52"/>
      <c r="X24" s="48"/>
      <c r="Y24" s="48"/>
      <c r="Z24" s="48"/>
      <c r="AA24" s="48"/>
      <c r="AB24" s="48"/>
      <c r="IU24" s="1"/>
      <c r="IV24" s="1"/>
    </row>
    <row r="25" spans="1:256" s="7" customFormat="1" ht="24.75" customHeight="1">
      <c r="A25" s="83"/>
      <c r="B25" s="85"/>
      <c r="C25" s="83"/>
      <c r="D25" s="84"/>
      <c r="E25" s="83"/>
      <c r="F25" s="84"/>
      <c r="G25" s="43"/>
      <c r="H25" s="44"/>
      <c r="I25" s="45"/>
      <c r="J25" s="44"/>
      <c r="K25" s="44"/>
      <c r="L25" s="46">
        <f t="shared" si="0"/>
        <v>0</v>
      </c>
      <c r="M25" s="44"/>
      <c r="N25" s="44"/>
      <c r="O25" s="46">
        <f t="shared" si="1"/>
        <v>0</v>
      </c>
      <c r="P25" s="46">
        <f t="shared" si="2"/>
        <v>0</v>
      </c>
      <c r="Q25" s="49"/>
      <c r="R25" s="50"/>
      <c r="S25" s="51"/>
      <c r="T25" s="51"/>
      <c r="U25" s="52"/>
      <c r="V25" s="52"/>
      <c r="X25" s="48"/>
      <c r="Y25" s="48"/>
      <c r="Z25" s="48"/>
      <c r="AA25" s="48"/>
      <c r="AB25" s="48"/>
      <c r="IU25" s="1"/>
      <c r="IV25" s="1"/>
    </row>
    <row r="26" spans="1:256" s="7" customFormat="1" ht="26.25" customHeight="1">
      <c r="A26" s="83"/>
      <c r="B26" s="85"/>
      <c r="C26" s="83"/>
      <c r="D26" s="84"/>
      <c r="E26" s="83"/>
      <c r="F26" s="84"/>
      <c r="G26" s="43"/>
      <c r="H26" s="44"/>
      <c r="I26" s="45"/>
      <c r="J26" s="44"/>
      <c r="K26" s="44"/>
      <c r="L26" s="46">
        <f t="shared" si="0"/>
        <v>0</v>
      </c>
      <c r="M26" s="44"/>
      <c r="N26" s="44"/>
      <c r="O26" s="46">
        <f t="shared" si="1"/>
        <v>0</v>
      </c>
      <c r="P26" s="46">
        <f t="shared" si="2"/>
        <v>0</v>
      </c>
      <c r="Q26" s="49"/>
      <c r="R26" s="50"/>
      <c r="S26" s="51"/>
      <c r="T26" s="51"/>
      <c r="U26" s="52"/>
      <c r="V26" s="52"/>
      <c r="X26" s="48"/>
      <c r="Y26" s="48"/>
      <c r="Z26" s="48"/>
      <c r="AA26" s="48"/>
      <c r="AB26" s="48"/>
      <c r="IU26" s="1"/>
      <c r="IV26" s="1"/>
    </row>
    <row r="27" spans="1:256" s="7" customFormat="1" ht="25.5" customHeight="1">
      <c r="A27" s="83" t="s">
        <v>34</v>
      </c>
      <c r="B27" s="85"/>
      <c r="C27" s="83"/>
      <c r="D27" s="84"/>
      <c r="E27" s="83"/>
      <c r="F27" s="84"/>
      <c r="G27" s="43"/>
      <c r="H27" s="44"/>
      <c r="I27" s="45"/>
      <c r="J27" s="44"/>
      <c r="K27" s="44"/>
      <c r="L27" s="46">
        <f t="shared" si="0"/>
        <v>0</v>
      </c>
      <c r="M27" s="44"/>
      <c r="N27" s="44"/>
      <c r="O27" s="46">
        <f t="shared" si="1"/>
        <v>0</v>
      </c>
      <c r="P27" s="46">
        <f t="shared" si="2"/>
        <v>0</v>
      </c>
      <c r="Q27" s="49"/>
      <c r="R27" s="50"/>
      <c r="S27" s="51"/>
      <c r="T27" s="51"/>
      <c r="U27" s="52"/>
      <c r="V27" s="52"/>
      <c r="X27" s="48"/>
      <c r="Y27" s="48"/>
      <c r="Z27" s="48"/>
      <c r="AA27" s="48"/>
      <c r="AB27" s="48"/>
      <c r="IU27" s="1"/>
      <c r="IV27" s="1"/>
    </row>
    <row r="28" spans="1:256" s="7" customFormat="1" ht="25.5" customHeight="1">
      <c r="A28" s="83"/>
      <c r="B28" s="85"/>
      <c r="C28" s="83"/>
      <c r="D28" s="84"/>
      <c r="E28" s="83"/>
      <c r="F28" s="84"/>
      <c r="G28" s="43"/>
      <c r="H28" s="44"/>
      <c r="I28" s="45"/>
      <c r="J28" s="44"/>
      <c r="K28" s="44"/>
      <c r="L28" s="46">
        <f t="shared" si="0"/>
        <v>0</v>
      </c>
      <c r="M28" s="44"/>
      <c r="N28" s="44"/>
      <c r="O28" s="46">
        <f t="shared" si="1"/>
        <v>0</v>
      </c>
      <c r="P28" s="46">
        <f t="shared" si="2"/>
        <v>0</v>
      </c>
      <c r="Q28" s="49"/>
      <c r="R28" s="50"/>
      <c r="S28" s="51"/>
      <c r="T28" s="51"/>
      <c r="U28" s="52"/>
      <c r="V28" s="52"/>
      <c r="IU28" s="1"/>
      <c r="IV28" s="1"/>
    </row>
    <row r="29" spans="1:256" s="7" customFormat="1" ht="25.5" customHeight="1">
      <c r="A29" s="83"/>
      <c r="B29" s="85"/>
      <c r="C29" s="83"/>
      <c r="D29" s="84"/>
      <c r="E29" s="83"/>
      <c r="F29" s="84"/>
      <c r="G29" s="43"/>
      <c r="H29" s="44"/>
      <c r="I29" s="45"/>
      <c r="J29" s="44"/>
      <c r="K29" s="44"/>
      <c r="L29" s="46">
        <f t="shared" si="0"/>
        <v>0</v>
      </c>
      <c r="M29" s="44"/>
      <c r="N29" s="44"/>
      <c r="O29" s="46">
        <f t="shared" si="1"/>
        <v>0</v>
      </c>
      <c r="P29" s="46">
        <f t="shared" si="2"/>
        <v>0</v>
      </c>
      <c r="Q29" s="49"/>
      <c r="R29" s="50"/>
      <c r="S29" s="51"/>
      <c r="T29" s="51"/>
      <c r="U29" s="52"/>
      <c r="V29" s="52"/>
      <c r="IU29" s="1"/>
      <c r="IV29" s="1"/>
    </row>
    <row r="30" spans="1:22" s="58" customFormat="1" ht="20.25" customHeight="1">
      <c r="A30" s="53" t="s">
        <v>51</v>
      </c>
      <c r="B30" s="53"/>
      <c r="C30" s="53"/>
      <c r="D30" s="53"/>
      <c r="E30" s="53"/>
      <c r="F30" s="53"/>
      <c r="G30" s="53"/>
      <c r="H30" s="54">
        <f>SUM(H17:H29)</f>
        <v>883000</v>
      </c>
      <c r="I30" s="54">
        <f>SUM(I17:I29)</f>
        <v>881500</v>
      </c>
      <c r="J30" s="54">
        <f>SUM(J17:J29)</f>
        <v>1500</v>
      </c>
      <c r="K30" s="54"/>
      <c r="L30" s="55">
        <f>SUM(L17:L29)</f>
        <v>58590</v>
      </c>
      <c r="M30" s="54">
        <f>SUM(M17:M29)</f>
        <v>58245</v>
      </c>
      <c r="N30" s="54">
        <f>SUM(N17:N29)</f>
        <v>345</v>
      </c>
      <c r="O30" s="55">
        <f>SUM(O17:O29)</f>
        <v>941590</v>
      </c>
      <c r="P30" s="55">
        <f>SUM(P17:P29)</f>
        <v>939745</v>
      </c>
      <c r="Q30" s="56"/>
      <c r="R30" s="56">
        <f>SUM(R17:R29)</f>
        <v>0</v>
      </c>
      <c r="S30" s="56">
        <f>SUM(S17:S29)</f>
        <v>936500</v>
      </c>
      <c r="T30" s="56">
        <f>SUM(T17:T29)</f>
        <v>33000</v>
      </c>
      <c r="U30" s="57"/>
      <c r="V30" s="57"/>
    </row>
    <row r="31" spans="1:22" s="58" customFormat="1" ht="5.25" customHeight="1">
      <c r="A31" s="59"/>
      <c r="B31" s="59"/>
      <c r="C31" s="59"/>
      <c r="D31" s="59"/>
      <c r="E31" s="59"/>
      <c r="F31" s="59"/>
      <c r="G31" s="59"/>
      <c r="H31" s="60"/>
      <c r="I31" s="60"/>
      <c r="J31" s="60"/>
      <c r="K31" s="60"/>
      <c r="L31" s="61"/>
      <c r="M31" s="60"/>
      <c r="N31" s="60"/>
      <c r="O31" s="61"/>
      <c r="P31" s="61"/>
      <c r="Q31" s="60"/>
      <c r="R31" s="60"/>
      <c r="S31" s="60"/>
      <c r="T31" s="60"/>
      <c r="U31" s="62"/>
      <c r="V31" s="62"/>
    </row>
    <row r="32" spans="1:22" s="66" customFormat="1" ht="11.2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64"/>
      <c r="N32" s="64"/>
      <c r="O32" s="65"/>
      <c r="P32" s="65"/>
      <c r="Q32" s="64"/>
      <c r="R32" s="64"/>
      <c r="S32" s="64"/>
      <c r="T32" s="64"/>
      <c r="U32" s="11"/>
      <c r="V32" s="11"/>
    </row>
    <row r="33" spans="1:256" s="7" customFormat="1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64"/>
      <c r="N33" s="64"/>
      <c r="O33" s="65"/>
      <c r="P33" s="65"/>
      <c r="Q33" s="64"/>
      <c r="R33" s="64"/>
      <c r="S33" s="67"/>
      <c r="T33" s="67"/>
      <c r="U33" s="68"/>
      <c r="V33" s="68"/>
      <c r="IU33" s="1"/>
      <c r="IV33" s="1"/>
    </row>
    <row r="34" spans="1:256" s="7" customFormat="1" ht="12.75">
      <c r="A34" s="64" t="s">
        <v>52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64"/>
      <c r="N34" s="64"/>
      <c r="O34" s="65"/>
      <c r="P34" s="65"/>
      <c r="Q34" s="64"/>
      <c r="R34" s="64"/>
      <c r="S34" s="67"/>
      <c r="T34" s="67"/>
      <c r="U34" s="68"/>
      <c r="V34" s="68"/>
      <c r="IU34" s="1"/>
      <c r="IV34" s="1"/>
    </row>
    <row r="35" spans="1:22" s="66" customFormat="1" ht="12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9"/>
      <c r="M35" s="67"/>
      <c r="N35" s="67"/>
      <c r="O35" s="69"/>
      <c r="P35" s="69"/>
      <c r="Q35" s="67"/>
      <c r="R35" s="67"/>
      <c r="S35" s="67"/>
      <c r="T35" s="67"/>
      <c r="U35" s="68"/>
      <c r="V35" s="68"/>
    </row>
    <row r="36" spans="1:256" s="7" customFormat="1" ht="12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9"/>
      <c r="M36" s="67"/>
      <c r="N36" s="67"/>
      <c r="O36" s="69"/>
      <c r="P36" s="69"/>
      <c r="Q36" s="67"/>
      <c r="R36" s="67"/>
      <c r="S36" s="67"/>
      <c r="T36" s="70"/>
      <c r="U36" s="11"/>
      <c r="V36" s="11"/>
      <c r="IU36" s="1"/>
      <c r="IV36" s="1"/>
    </row>
    <row r="37" spans="1:256" s="7" customFormat="1" ht="16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1"/>
      <c r="M37" s="70"/>
      <c r="N37" s="70"/>
      <c r="O37" s="71"/>
      <c r="P37" s="71"/>
      <c r="Q37" s="70"/>
      <c r="R37" s="70"/>
      <c r="S37" s="70"/>
      <c r="T37" s="70"/>
      <c r="U37" s="11"/>
      <c r="V37" s="11"/>
      <c r="W37" s="72"/>
      <c r="IU37" s="1"/>
      <c r="IV37" s="1"/>
    </row>
    <row r="38" spans="1:256" s="7" customFormat="1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0"/>
      <c r="N38" s="70"/>
      <c r="O38" s="71"/>
      <c r="P38" s="71"/>
      <c r="Q38" s="70"/>
      <c r="R38" s="70"/>
      <c r="S38" s="70"/>
      <c r="T38" s="73"/>
      <c r="U38" s="74"/>
      <c r="V38" s="74"/>
      <c r="IU38" s="1"/>
      <c r="IV38" s="1"/>
    </row>
    <row r="39" spans="1:256" s="7" customFormat="1" ht="15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5"/>
      <c r="M39" s="73"/>
      <c r="N39" s="73"/>
      <c r="O39" s="75"/>
      <c r="P39" s="75"/>
      <c r="Q39" s="73"/>
      <c r="R39" s="73"/>
      <c r="S39" s="73"/>
      <c r="T39" s="70"/>
      <c r="U39" s="11"/>
      <c r="V39" s="11"/>
      <c r="W39" s="72"/>
      <c r="IU39" s="1"/>
      <c r="IV39" s="1"/>
    </row>
    <row r="40" spans="1:256" s="7" customFormat="1" ht="12.75">
      <c r="A40" s="7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  <c r="M40" s="70"/>
      <c r="N40" s="70"/>
      <c r="O40" s="71"/>
      <c r="P40" s="71"/>
      <c r="Q40" s="70"/>
      <c r="R40" s="70"/>
      <c r="S40" s="70"/>
      <c r="T40" s="77"/>
      <c r="U40" s="78"/>
      <c r="V40" s="78"/>
      <c r="IU40" s="1"/>
      <c r="IV40" s="1"/>
    </row>
    <row r="41" spans="1:22" s="78" customFormat="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9"/>
      <c r="M41" s="77"/>
      <c r="N41" s="77"/>
      <c r="O41" s="79"/>
      <c r="P41" s="79"/>
      <c r="Q41" s="77"/>
      <c r="R41" s="77"/>
      <c r="S41" s="77"/>
      <c r="T41" s="77"/>
      <c r="U41" s="80"/>
      <c r="V41" s="80"/>
    </row>
    <row r="42" spans="12:16" s="80" customFormat="1" ht="12.75">
      <c r="L42" s="81"/>
      <c r="O42" s="81"/>
      <c r="P42" s="81"/>
    </row>
    <row r="43" spans="1:22" ht="15.75" customHeight="1">
      <c r="A43" s="80"/>
      <c r="B43" s="80"/>
      <c r="C43" s="80"/>
      <c r="D43" s="80"/>
      <c r="E43" s="80"/>
      <c r="F43" s="80"/>
      <c r="T43" s="7"/>
      <c r="U43" s="7"/>
      <c r="V43" s="7"/>
    </row>
    <row r="44" spans="1:22" ht="12.75">
      <c r="A44" s="82"/>
      <c r="B44" s="82"/>
      <c r="C44" s="82"/>
      <c r="D44" s="82"/>
      <c r="E44" s="82"/>
      <c r="F44" s="82"/>
      <c r="T44" s="7"/>
      <c r="U44" s="7"/>
      <c r="V44" s="7"/>
    </row>
    <row r="45" spans="1:22" ht="12.75">
      <c r="A45" s="82"/>
      <c r="B45" s="82"/>
      <c r="C45" s="82"/>
      <c r="D45" s="82"/>
      <c r="E45" s="82"/>
      <c r="F45" s="82"/>
      <c r="T45" s="7"/>
      <c r="U45" s="7"/>
      <c r="V45" s="7"/>
    </row>
    <row r="46" spans="1:22" ht="12.75">
      <c r="A46" s="82" t="s">
        <v>53</v>
      </c>
      <c r="B46" s="82"/>
      <c r="C46" s="82"/>
      <c r="D46" s="82"/>
      <c r="E46" s="82"/>
      <c r="F46" s="82"/>
      <c r="T46" s="7"/>
      <c r="U46" s="7"/>
      <c r="V46" s="7"/>
    </row>
    <row r="47" spans="1:22" ht="12.75">
      <c r="A47" s="82" t="s">
        <v>54</v>
      </c>
      <c r="B47" s="82"/>
      <c r="C47" s="82"/>
      <c r="D47" s="82"/>
      <c r="E47" s="82"/>
      <c r="F47" s="82"/>
      <c r="T47" s="7"/>
      <c r="U47" s="7"/>
      <c r="V47" s="7"/>
    </row>
    <row r="48" spans="1:22" ht="12.75">
      <c r="A48" s="82" t="s">
        <v>55</v>
      </c>
      <c r="B48" s="82"/>
      <c r="C48" s="82"/>
      <c r="D48" s="82"/>
      <c r="E48" s="82"/>
      <c r="F48" s="82"/>
      <c r="T48" s="7"/>
      <c r="U48" s="7"/>
      <c r="V48" s="7"/>
    </row>
    <row r="49" spans="1:22" ht="12.75">
      <c r="A49" s="82" t="s">
        <v>56</v>
      </c>
      <c r="B49" s="82"/>
      <c r="C49" s="82"/>
      <c r="D49" s="82"/>
      <c r="E49" s="82"/>
      <c r="F49" s="82"/>
      <c r="T49" s="7"/>
      <c r="U49" s="7"/>
      <c r="V49" s="7"/>
    </row>
    <row r="50" spans="1:22" ht="12.75">
      <c r="A50" s="82" t="s">
        <v>57</v>
      </c>
      <c r="B50" s="82"/>
      <c r="C50" s="82"/>
      <c r="D50" s="82"/>
      <c r="E50" s="82"/>
      <c r="F50" s="82"/>
      <c r="T50" s="7"/>
      <c r="U50" s="7"/>
      <c r="V50" s="7"/>
    </row>
    <row r="51" spans="1:22" ht="12.75">
      <c r="A51" s="82" t="s">
        <v>58</v>
      </c>
      <c r="B51" s="82"/>
      <c r="C51" s="82"/>
      <c r="D51" s="82"/>
      <c r="E51" s="82"/>
      <c r="F51" s="82"/>
      <c r="T51" s="7"/>
      <c r="U51" s="7"/>
      <c r="V51" s="7"/>
    </row>
    <row r="52" spans="1:22" ht="12.75">
      <c r="A52" s="82" t="s">
        <v>59</v>
      </c>
      <c r="B52" s="82"/>
      <c r="C52" s="82"/>
      <c r="D52" s="82"/>
      <c r="E52" s="82"/>
      <c r="F52" s="82"/>
      <c r="T52" s="7"/>
      <c r="U52" s="7"/>
      <c r="V52" s="7"/>
    </row>
    <row r="53" spans="1:22" ht="12.75">
      <c r="A53" s="82" t="s">
        <v>60</v>
      </c>
      <c r="B53" s="82"/>
      <c r="C53" s="82"/>
      <c r="D53" s="82"/>
      <c r="E53" s="82"/>
      <c r="F53" s="82"/>
      <c r="T53" s="7"/>
      <c r="U53" s="7"/>
      <c r="V53" s="7"/>
    </row>
    <row r="54" spans="1:22" ht="12.75">
      <c r="A54" s="82" t="s">
        <v>61</v>
      </c>
      <c r="B54" s="82"/>
      <c r="C54" s="82"/>
      <c r="D54" s="82"/>
      <c r="E54" s="82"/>
      <c r="F54" s="82"/>
      <c r="T54" s="7"/>
      <c r="U54" s="7"/>
      <c r="V54" s="7"/>
    </row>
    <row r="55" spans="1:22" ht="12.75">
      <c r="A55" s="82" t="s">
        <v>62</v>
      </c>
      <c r="B55" s="82"/>
      <c r="C55" s="82"/>
      <c r="D55" s="82"/>
      <c r="E55" s="82"/>
      <c r="F55" s="82"/>
      <c r="T55" s="7"/>
      <c r="U55" s="7"/>
      <c r="V55" s="7"/>
    </row>
    <row r="56" spans="1:22" ht="12.75">
      <c r="A56" s="82" t="s">
        <v>63</v>
      </c>
      <c r="B56" s="82"/>
      <c r="C56" s="82"/>
      <c r="D56" s="82"/>
      <c r="E56" s="82"/>
      <c r="F56" s="82"/>
      <c r="T56" s="7"/>
      <c r="U56" s="7"/>
      <c r="V56" s="7"/>
    </row>
    <row r="57" spans="1:22" ht="12.75">
      <c r="A57" s="82" t="s">
        <v>64</v>
      </c>
      <c r="B57" s="82"/>
      <c r="C57" s="82"/>
      <c r="D57" s="82"/>
      <c r="E57" s="82"/>
      <c r="F57" s="82"/>
      <c r="T57" s="7"/>
      <c r="U57" s="7"/>
      <c r="V57" s="7"/>
    </row>
    <row r="58" spans="1:22" ht="12.75">
      <c r="A58" s="82" t="s">
        <v>65</v>
      </c>
      <c r="B58" s="82"/>
      <c r="C58" s="82"/>
      <c r="D58" s="82"/>
      <c r="E58" s="82"/>
      <c r="F58" s="82"/>
      <c r="T58" s="7"/>
      <c r="U58" s="7"/>
      <c r="V58" s="7"/>
    </row>
    <row r="59" spans="1:22" ht="12.75">
      <c r="A59" s="82" t="s">
        <v>66</v>
      </c>
      <c r="B59" s="82"/>
      <c r="C59" s="82"/>
      <c r="D59" s="82"/>
      <c r="E59" s="82"/>
      <c r="F59" s="82"/>
      <c r="T59" s="7"/>
      <c r="U59" s="7"/>
      <c r="V59" s="7"/>
    </row>
    <row r="60" spans="1:22" ht="12.75">
      <c r="A60" s="82" t="s">
        <v>67</v>
      </c>
      <c r="B60" s="82"/>
      <c r="C60" s="82"/>
      <c r="D60" s="82"/>
      <c r="E60" s="82"/>
      <c r="F60" s="82"/>
      <c r="T60" s="7"/>
      <c r="U60" s="7"/>
      <c r="V60" s="7"/>
    </row>
    <row r="61" spans="1:22" ht="12.75">
      <c r="A61" s="82" t="s">
        <v>68</v>
      </c>
      <c r="B61" s="82"/>
      <c r="C61" s="82"/>
      <c r="D61" s="82"/>
      <c r="E61" s="82"/>
      <c r="F61" s="82"/>
      <c r="T61" s="7"/>
      <c r="U61" s="7"/>
      <c r="V61" s="7"/>
    </row>
    <row r="62" spans="1:22" ht="12.75">
      <c r="A62" s="82" t="s">
        <v>69</v>
      </c>
      <c r="B62" s="82"/>
      <c r="C62" s="82"/>
      <c r="D62" s="82"/>
      <c r="E62" s="82"/>
      <c r="F62" s="82"/>
      <c r="T62" s="7"/>
      <c r="U62" s="7"/>
      <c r="V62" s="7"/>
    </row>
    <row r="63" spans="1:22" ht="12.75">
      <c r="A63" s="82" t="s">
        <v>70</v>
      </c>
      <c r="B63" s="82"/>
      <c r="C63" s="82"/>
      <c r="D63" s="82"/>
      <c r="E63" s="82"/>
      <c r="F63" s="82"/>
      <c r="T63" s="7"/>
      <c r="U63" s="7"/>
      <c r="V63" s="7"/>
    </row>
    <row r="64" spans="1:22" ht="12.75">
      <c r="A64" s="82" t="s">
        <v>71</v>
      </c>
      <c r="B64" s="82"/>
      <c r="C64" s="82"/>
      <c r="D64" s="82"/>
      <c r="E64" s="82"/>
      <c r="F64" s="82"/>
      <c r="T64" s="7"/>
      <c r="U64" s="7"/>
      <c r="V64" s="7"/>
    </row>
    <row r="65" spans="1:22" ht="12.75">
      <c r="A65" s="82" t="s">
        <v>72</v>
      </c>
      <c r="B65" s="82"/>
      <c r="C65" s="82"/>
      <c r="D65" s="82"/>
      <c r="E65" s="82"/>
      <c r="F65" s="82"/>
      <c r="T65" s="7"/>
      <c r="U65" s="7"/>
      <c r="V65" s="7"/>
    </row>
    <row r="66" spans="1:22" ht="12.75">
      <c r="A66" s="82" t="s">
        <v>73</v>
      </c>
      <c r="B66" s="82"/>
      <c r="C66" s="82"/>
      <c r="D66" s="82"/>
      <c r="E66" s="82"/>
      <c r="F66" s="82"/>
      <c r="T66" s="7"/>
      <c r="U66" s="7"/>
      <c r="V66" s="7"/>
    </row>
    <row r="67" spans="1:22" ht="12.75">
      <c r="A67" s="82" t="s">
        <v>74</v>
      </c>
      <c r="B67" s="82"/>
      <c r="C67" s="82"/>
      <c r="D67" s="82"/>
      <c r="E67" s="82"/>
      <c r="F67" s="82"/>
      <c r="T67" s="7"/>
      <c r="U67" s="7"/>
      <c r="V67" s="7"/>
    </row>
    <row r="68" spans="1:22" ht="12.75">
      <c r="A68" s="82" t="s">
        <v>75</v>
      </c>
      <c r="B68" s="82"/>
      <c r="C68" s="82"/>
      <c r="D68" s="82"/>
      <c r="E68" s="82"/>
      <c r="F68" s="82"/>
      <c r="T68" s="47"/>
      <c r="U68" s="47"/>
      <c r="V68" s="47"/>
    </row>
  </sheetData>
  <sheetProtection selectLockedCells="1" selectUnlockedCells="1"/>
  <mergeCells count="85">
    <mergeCell ref="A3:V3"/>
    <mergeCell ref="A5:B5"/>
    <mergeCell ref="H5:I5"/>
    <mergeCell ref="L5:M5"/>
    <mergeCell ref="N5:O5"/>
    <mergeCell ref="Q5:R5"/>
    <mergeCell ref="S5:T5"/>
    <mergeCell ref="U5:V5"/>
    <mergeCell ref="A6:B6"/>
    <mergeCell ref="D6:Q6"/>
    <mergeCell ref="S6:T6"/>
    <mergeCell ref="U6:V6"/>
    <mergeCell ref="A7:B7"/>
    <mergeCell ref="S7:T7"/>
    <mergeCell ref="U7:V7"/>
    <mergeCell ref="A8:B8"/>
    <mergeCell ref="D8:Q8"/>
    <mergeCell ref="S8:T8"/>
    <mergeCell ref="A9:B9"/>
    <mergeCell ref="S9:T9"/>
    <mergeCell ref="U9:V9"/>
    <mergeCell ref="A10:B10"/>
    <mergeCell ref="S10:T10"/>
    <mergeCell ref="U10:V10"/>
    <mergeCell ref="A11:B11"/>
    <mergeCell ref="H11:I11"/>
    <mergeCell ref="L11:M11"/>
    <mergeCell ref="N11:O11"/>
    <mergeCell ref="Q11:R11"/>
    <mergeCell ref="S11:T11"/>
    <mergeCell ref="U11:V11"/>
    <mergeCell ref="A14:C14"/>
    <mergeCell ref="D14:D15"/>
    <mergeCell ref="E14:E15"/>
    <mergeCell ref="F14:F15"/>
    <mergeCell ref="G14:G15"/>
    <mergeCell ref="H14:O14"/>
    <mergeCell ref="P14:P15"/>
    <mergeCell ref="E17:E18"/>
    <mergeCell ref="F17:F18"/>
    <mergeCell ref="Q17:Q18"/>
    <mergeCell ref="S17:S18"/>
    <mergeCell ref="A17:A20"/>
    <mergeCell ref="B17:B20"/>
    <mergeCell ref="C17:C20"/>
    <mergeCell ref="D17:D20"/>
    <mergeCell ref="U17:U18"/>
    <mergeCell ref="Q14:T14"/>
    <mergeCell ref="U14:U15"/>
    <mergeCell ref="V17:V18"/>
    <mergeCell ref="R17:R18"/>
    <mergeCell ref="V14:V15"/>
    <mergeCell ref="T17:T18"/>
    <mergeCell ref="E19:E20"/>
    <mergeCell ref="F19:F20"/>
    <mergeCell ref="Q19:Q20"/>
    <mergeCell ref="R19:R20"/>
    <mergeCell ref="S19:S20"/>
    <mergeCell ref="T19:T20"/>
    <mergeCell ref="U19:U20"/>
    <mergeCell ref="V19:V20"/>
    <mergeCell ref="A21:A22"/>
    <mergeCell ref="B21:B22"/>
    <mergeCell ref="C21:C22"/>
    <mergeCell ref="D21:D22"/>
    <mergeCell ref="U21:U22"/>
    <mergeCell ref="V21:V22"/>
    <mergeCell ref="E21:E22"/>
    <mergeCell ref="F21:F22"/>
    <mergeCell ref="Q21:Q22"/>
    <mergeCell ref="R21:R22"/>
    <mergeCell ref="S21:S22"/>
    <mergeCell ref="T21:T22"/>
    <mergeCell ref="E23:E26"/>
    <mergeCell ref="F23:F26"/>
    <mergeCell ref="E27:E29"/>
    <mergeCell ref="F27:F29"/>
    <mergeCell ref="A23:A26"/>
    <mergeCell ref="B23:B26"/>
    <mergeCell ref="A27:A29"/>
    <mergeCell ref="B27:B29"/>
    <mergeCell ref="C27:C29"/>
    <mergeCell ref="D27:D29"/>
    <mergeCell ref="C23:C26"/>
    <mergeCell ref="D23:D26"/>
  </mergeCells>
  <printOptions horizontalCentered="1"/>
  <pageMargins left="0.2361111111111111" right="0.2361111111111111" top="0.7479166666666667" bottom="0.7486111111111111" header="0.5118055555555555" footer="0.31527777777777777"/>
  <pageSetup fitToHeight="0" fitToWidth="1" horizontalDpi="300" verticalDpi="300" orientation="landscape" paperSize="9" scale="46" r:id="rId2"/>
  <headerFooter alignWithMargins="0">
    <oddFooter>&amp;R&amp;"Trebuchet MS,Normal"&amp;8Pág.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João Serrano</cp:lastModifiedBy>
  <cp:lastPrinted>2017-04-27T07:48:35Z</cp:lastPrinted>
  <dcterms:created xsi:type="dcterms:W3CDTF">2011-12-07T11:10:29Z</dcterms:created>
  <dcterms:modified xsi:type="dcterms:W3CDTF">2017-05-02T17:00:58Z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